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List2" sheetId="2" r:id="rId1"/>
  </sheets>
  <calcPr calcId="145621"/>
</workbook>
</file>

<file path=xl/calcChain.xml><?xml version="1.0" encoding="utf-8"?>
<calcChain xmlns="http://schemas.openxmlformats.org/spreadsheetml/2006/main">
  <c r="C25" i="2" l="1"/>
  <c r="C13" i="2"/>
  <c r="E25" i="2" l="1"/>
  <c r="E22" i="2"/>
  <c r="D25" i="2"/>
  <c r="D22" i="2"/>
  <c r="C22" i="2"/>
  <c r="B25" i="2"/>
  <c r="B22" i="2"/>
  <c r="E13" i="2" l="1"/>
  <c r="E19" i="2" l="1"/>
  <c r="E12" i="2" s="1"/>
  <c r="E26" i="2"/>
  <c r="E21" i="2" s="1"/>
  <c r="D19" i="2"/>
  <c r="D12" i="2" s="1"/>
  <c r="D26" i="2"/>
  <c r="D21" i="2" s="1"/>
  <c r="C19" i="2"/>
  <c r="C12" i="2" s="1"/>
  <c r="C26" i="2"/>
  <c r="C21" i="2" s="1"/>
  <c r="B19" i="2"/>
  <c r="B12" i="2" s="1"/>
  <c r="B26" i="2"/>
  <c r="B21" i="2" s="1"/>
  <c r="C29" i="2"/>
  <c r="D29" i="2"/>
  <c r="E29" i="2"/>
  <c r="B29" i="2"/>
</calcChain>
</file>

<file path=xl/sharedStrings.xml><?xml version="1.0" encoding="utf-8"?>
<sst xmlns="http://schemas.openxmlformats.org/spreadsheetml/2006/main" count="29" uniqueCount="29">
  <si>
    <t>Výnosy celkem</t>
  </si>
  <si>
    <t>provozní dotace z jiných zdrojů</t>
  </si>
  <si>
    <t>zúčtování 403 do výnosů</t>
  </si>
  <si>
    <t>zapojení fondů do výnosů</t>
  </si>
  <si>
    <t>ostatní výnosy</t>
  </si>
  <si>
    <t>Výnosy hlavní činnost</t>
  </si>
  <si>
    <t>Výnosy doplňková činnost</t>
  </si>
  <si>
    <t>Náklady celkem</t>
  </si>
  <si>
    <t>osobní náklady</t>
  </si>
  <si>
    <t>ostatní náklady</t>
  </si>
  <si>
    <t>Náklady hlavní činnost</t>
  </si>
  <si>
    <t>Náklady doplňková činnost</t>
  </si>
  <si>
    <t>VH doplňková činnost</t>
  </si>
  <si>
    <t>příspěvek zřizovatele - provozní</t>
  </si>
  <si>
    <t>příspěvek zřizovatele - účelový (s vyúčtováním)</t>
  </si>
  <si>
    <t>odpisy</t>
  </si>
  <si>
    <t>energie</t>
  </si>
  <si>
    <t>Plnění rozpočtu (tis. Kč)</t>
  </si>
  <si>
    <t>Název:</t>
  </si>
  <si>
    <t>Sídlo:</t>
  </si>
  <si>
    <t>IČO:</t>
  </si>
  <si>
    <t xml:space="preserve">Poslední upravený
 </t>
  </si>
  <si>
    <t xml:space="preserve">Aktuální předpokládaná 
</t>
  </si>
  <si>
    <t xml:space="preserve">Rozpočet    </t>
  </si>
  <si>
    <t xml:space="preserve"> rozpočet </t>
  </si>
  <si>
    <t xml:space="preserve">skutečnost </t>
  </si>
  <si>
    <t xml:space="preserve">Rozpočet </t>
  </si>
  <si>
    <t>Základní umělecká škola Náchod</t>
  </si>
  <si>
    <t>Tyršova 247, 54701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</si>
</sst>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7" xfId="0" applyNumberFormat="1" applyFill="1" applyBorder="1"/>
    <xf numFmtId="2" fontId="0" fillId="0" borderId="0" xfId="0" applyNumberFormat="1"/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/>
    <xf numFmtId="0" fontId="0" fillId="0" borderId="0" xfId="0" applyProtection="1">
      <protection locked="0"/>
    </xf>
    <xf numFmtId="0" fontId="0" fillId="2" borderId="10" xfId="0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0" fontId="1" fillId="0" borderId="13" xfId="0" applyFont="1" applyBorder="1"/>
    <xf numFmtId="0" fontId="1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 vertical="top" wrapText="1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topLeftCell="A6" workbookViewId="0">
      <selection activeCell="C26" sqref="C26"/>
    </sheetView>
  </sheetViews>
  <sheetFormatPr defaultRowHeight="15" x14ac:dyDescent="0.25"/>
  <cols>
    <col min="1" max="1" width="41.85546875" customWidth="1"/>
    <col min="2" max="2" width="18.85546875" customWidth="1"/>
    <col min="3" max="3" width="19.7109375" customWidth="1"/>
    <col min="4" max="4" width="22.28515625" customWidth="1"/>
    <col min="5" max="5" width="19.7109375" customWidth="1"/>
  </cols>
  <sheetData>
    <row r="2" spans="1:5" ht="15.75" customHeight="1" x14ac:dyDescent="0.25"/>
    <row r="3" spans="1:5" x14ac:dyDescent="0.25">
      <c r="A3" s="36" t="s">
        <v>17</v>
      </c>
      <c r="B3" s="37"/>
      <c r="C3" s="37"/>
      <c r="D3" s="37"/>
      <c r="E3" s="37"/>
    </row>
    <row r="4" spans="1:5" x14ac:dyDescent="0.25">
      <c r="B4" s="18"/>
      <c r="C4" s="18"/>
      <c r="D4" s="18"/>
      <c r="E4" s="18"/>
    </row>
    <row r="5" spans="1:5" x14ac:dyDescent="0.25">
      <c r="A5" s="17" t="s">
        <v>18</v>
      </c>
      <c r="B5" s="35" t="s">
        <v>27</v>
      </c>
      <c r="C5" s="35"/>
      <c r="D5" s="35"/>
      <c r="E5" s="35"/>
    </row>
    <row r="6" spans="1:5" x14ac:dyDescent="0.25">
      <c r="A6" s="17" t="s">
        <v>19</v>
      </c>
      <c r="B6" s="35" t="s">
        <v>28</v>
      </c>
      <c r="C6" s="35"/>
      <c r="D6" s="35"/>
      <c r="E6" s="35"/>
    </row>
    <row r="7" spans="1:5" x14ac:dyDescent="0.25">
      <c r="A7" s="17" t="s">
        <v>20</v>
      </c>
      <c r="B7" s="20">
        <v>67439241</v>
      </c>
    </row>
    <row r="8" spans="1:5" ht="15.75" thickBot="1" x14ac:dyDescent="0.3"/>
    <row r="9" spans="1:5" ht="16.5" customHeight="1" x14ac:dyDescent="0.25">
      <c r="A9" s="27"/>
      <c r="B9" s="31" t="s">
        <v>23</v>
      </c>
      <c r="C9" s="34" t="s">
        <v>21</v>
      </c>
      <c r="D9" s="34" t="s">
        <v>22</v>
      </c>
      <c r="E9" s="33" t="s">
        <v>26</v>
      </c>
    </row>
    <row r="10" spans="1:5" x14ac:dyDescent="0.25">
      <c r="A10" s="28"/>
      <c r="B10" s="29"/>
      <c r="C10" s="32" t="s">
        <v>24</v>
      </c>
      <c r="D10" s="32" t="s">
        <v>25</v>
      </c>
      <c r="E10" s="26"/>
    </row>
    <row r="11" spans="1:5" ht="15.75" thickBot="1" x14ac:dyDescent="0.3">
      <c r="A11" s="24"/>
      <c r="B11" s="25">
        <v>2017</v>
      </c>
      <c r="C11" s="25">
        <v>2017</v>
      </c>
      <c r="D11" s="25">
        <v>2017</v>
      </c>
      <c r="E11" s="30">
        <v>2018</v>
      </c>
    </row>
    <row r="12" spans="1:5" x14ac:dyDescent="0.25">
      <c r="A12" s="21" t="s">
        <v>0</v>
      </c>
      <c r="B12" s="22">
        <f>SUM(B19:B20)</f>
        <v>14403.359</v>
      </c>
      <c r="C12" s="22">
        <f>SUM(C19:C20)</f>
        <v>14516.361999999999</v>
      </c>
      <c r="D12" s="22">
        <f>SUM(D19:D20)</f>
        <v>14715.16</v>
      </c>
      <c r="E12" s="23">
        <f>SUM(E19:E20)</f>
        <v>15030.912999999999</v>
      </c>
    </row>
    <row r="13" spans="1:5" x14ac:dyDescent="0.25">
      <c r="A13" s="1" t="s">
        <v>13</v>
      </c>
      <c r="B13" s="11">
        <v>459</v>
      </c>
      <c r="C13" s="11">
        <f>469.3+65</f>
        <v>534.29999999999995</v>
      </c>
      <c r="D13" s="11">
        <v>469.3</v>
      </c>
      <c r="E13" s="12">
        <f>458+17.9+75+85</f>
        <v>635.9</v>
      </c>
    </row>
    <row r="14" spans="1:5" x14ac:dyDescent="0.25">
      <c r="A14" s="1" t="s">
        <v>14</v>
      </c>
      <c r="B14" s="11">
        <v>0</v>
      </c>
      <c r="C14" s="11">
        <v>0</v>
      </c>
      <c r="D14" s="11">
        <v>0</v>
      </c>
      <c r="E14" s="12">
        <v>0</v>
      </c>
    </row>
    <row r="15" spans="1:5" x14ac:dyDescent="0.25">
      <c r="A15" s="1" t="s">
        <v>1</v>
      </c>
      <c r="B15" s="11">
        <v>12066.619000000001</v>
      </c>
      <c r="C15" s="11">
        <v>12104.322</v>
      </c>
      <c r="D15" s="11">
        <v>12361.12</v>
      </c>
      <c r="E15" s="12">
        <v>12517.272999999999</v>
      </c>
    </row>
    <row r="16" spans="1:5" x14ac:dyDescent="0.25">
      <c r="A16" s="1" t="s">
        <v>2</v>
      </c>
      <c r="B16" s="11">
        <v>10.74</v>
      </c>
      <c r="C16" s="11">
        <v>10.74</v>
      </c>
      <c r="D16" s="11">
        <v>10.74</v>
      </c>
      <c r="E16" s="12">
        <v>10.74</v>
      </c>
    </row>
    <row r="17" spans="1:5" x14ac:dyDescent="0.25">
      <c r="A17" s="1" t="s">
        <v>3</v>
      </c>
      <c r="B17" s="11">
        <v>0</v>
      </c>
      <c r="C17" s="11">
        <v>0</v>
      </c>
      <c r="D17" s="11">
        <v>0</v>
      </c>
      <c r="E17" s="12">
        <v>0</v>
      </c>
    </row>
    <row r="18" spans="1:5" x14ac:dyDescent="0.25">
      <c r="A18" s="1" t="s">
        <v>4</v>
      </c>
      <c r="B18" s="11">
        <v>1542</v>
      </c>
      <c r="C18" s="11">
        <v>1542</v>
      </c>
      <c r="D18" s="11">
        <v>1549</v>
      </c>
      <c r="E18" s="12">
        <v>1542</v>
      </c>
    </row>
    <row r="19" spans="1:5" x14ac:dyDescent="0.25">
      <c r="A19" s="3" t="s">
        <v>5</v>
      </c>
      <c r="B19" s="6">
        <f>SUM(B13:B18)</f>
        <v>14078.359</v>
      </c>
      <c r="C19" s="6">
        <f>SUM(C13:C18)</f>
        <v>14191.361999999999</v>
      </c>
      <c r="D19" s="6">
        <f>SUM(D13:D18)</f>
        <v>14390.16</v>
      </c>
      <c r="E19" s="7">
        <f>SUM(E13:E18)</f>
        <v>14705.912999999999</v>
      </c>
    </row>
    <row r="20" spans="1:5" x14ac:dyDescent="0.25">
      <c r="A20" s="3" t="s">
        <v>6</v>
      </c>
      <c r="B20" s="13">
        <v>325</v>
      </c>
      <c r="C20" s="13">
        <v>325</v>
      </c>
      <c r="D20" s="13">
        <v>325</v>
      </c>
      <c r="E20" s="14">
        <v>325</v>
      </c>
    </row>
    <row r="21" spans="1:5" x14ac:dyDescent="0.25">
      <c r="A21" s="3" t="s">
        <v>7</v>
      </c>
      <c r="B21" s="6">
        <f>SUM(B26:B27)</f>
        <v>14394.358999999999</v>
      </c>
      <c r="C21" s="6">
        <f>SUM(C26:C27)</f>
        <v>14507.362000000001</v>
      </c>
      <c r="D21" s="6">
        <f>SUM(D26:D27)</f>
        <v>14706.16</v>
      </c>
      <c r="E21" s="7">
        <f>SUM(E26:E27)</f>
        <v>15021.913</v>
      </c>
    </row>
    <row r="22" spans="1:5" x14ac:dyDescent="0.25">
      <c r="A22" s="1" t="s">
        <v>8</v>
      </c>
      <c r="B22" s="11">
        <f>40.8+12032.996</f>
        <v>12073.795999999998</v>
      </c>
      <c r="C22" s="11">
        <f>51.1+12070.699</f>
        <v>12121.799000000001</v>
      </c>
      <c r="D22" s="11">
        <f>51.1+12327.497</f>
        <v>12378.597</v>
      </c>
      <c r="E22" s="12">
        <f>58.7+12482.976</f>
        <v>12541.676000000001</v>
      </c>
    </row>
    <row r="23" spans="1:5" x14ac:dyDescent="0.25">
      <c r="A23" s="1" t="s">
        <v>15</v>
      </c>
      <c r="B23" s="11">
        <v>175.5</v>
      </c>
      <c r="C23" s="11">
        <v>175.5</v>
      </c>
      <c r="D23" s="11">
        <v>175.5</v>
      </c>
      <c r="E23" s="12">
        <v>175.5</v>
      </c>
    </row>
    <row r="24" spans="1:5" x14ac:dyDescent="0.25">
      <c r="A24" s="1" t="s">
        <v>16</v>
      </c>
      <c r="B24" s="11">
        <v>774</v>
      </c>
      <c r="C24" s="11">
        <v>774</v>
      </c>
      <c r="D24" s="11">
        <v>700</v>
      </c>
      <c r="E24" s="12">
        <v>734</v>
      </c>
    </row>
    <row r="25" spans="1:5" x14ac:dyDescent="0.25">
      <c r="A25" s="1" t="s">
        <v>9</v>
      </c>
      <c r="B25" s="11">
        <f>1010.7+10.74+33.623</f>
        <v>1055.0630000000001</v>
      </c>
      <c r="C25" s="11">
        <f>1010.7+10.74+33.623+65</f>
        <v>1120.0630000000001</v>
      </c>
      <c r="D25" s="11">
        <f>1091.7+10.74+33.623</f>
        <v>1136.0630000000001</v>
      </c>
      <c r="E25" s="12">
        <f>1049.7+10.74+75+85+34.297</f>
        <v>1254.7370000000001</v>
      </c>
    </row>
    <row r="26" spans="1:5" x14ac:dyDescent="0.25">
      <c r="A26" s="3" t="s">
        <v>10</v>
      </c>
      <c r="B26" s="6">
        <f>SUM(B22:B25)</f>
        <v>14078.358999999999</v>
      </c>
      <c r="C26" s="6">
        <f>SUM(C22:C25)</f>
        <v>14191.362000000001</v>
      </c>
      <c r="D26" s="6">
        <f>SUM(D22:D25)</f>
        <v>14390.16</v>
      </c>
      <c r="E26" s="7">
        <f>SUM(E22:E25)</f>
        <v>14705.913</v>
      </c>
    </row>
    <row r="27" spans="1:5" ht="15.75" thickBot="1" x14ac:dyDescent="0.3">
      <c r="A27" s="5" t="s">
        <v>11</v>
      </c>
      <c r="B27" s="15">
        <v>316</v>
      </c>
      <c r="C27" s="15">
        <v>316</v>
      </c>
      <c r="D27" s="15">
        <v>316</v>
      </c>
      <c r="E27" s="16">
        <v>316</v>
      </c>
    </row>
    <row r="28" spans="1:5" ht="15.75" thickBot="1" x14ac:dyDescent="0.3">
      <c r="A28" s="2"/>
      <c r="B28" s="2"/>
      <c r="C28" s="2"/>
      <c r="D28" s="2"/>
      <c r="E28" s="2"/>
    </row>
    <row r="29" spans="1:5" ht="15.75" thickBot="1" x14ac:dyDescent="0.3">
      <c r="A29" s="4" t="s">
        <v>12</v>
      </c>
      <c r="B29" s="8">
        <f>B20-B27</f>
        <v>9</v>
      </c>
      <c r="C29" s="8">
        <f>C20-C27</f>
        <v>9</v>
      </c>
      <c r="D29" s="8">
        <f>D20-D27</f>
        <v>9</v>
      </c>
      <c r="E29" s="9">
        <f>E20-E27</f>
        <v>9</v>
      </c>
    </row>
    <row r="30" spans="1:5" x14ac:dyDescent="0.25">
      <c r="A30" s="19"/>
      <c r="B30" s="10"/>
      <c r="C30" s="10"/>
      <c r="D30" s="10"/>
      <c r="E30" s="10"/>
    </row>
  </sheetData>
  <sheetProtection password="EAD7" sheet="1"/>
  <mergeCells count="3">
    <mergeCell ref="B5:E5"/>
    <mergeCell ref="B6:E6"/>
    <mergeCell ref="A3:E3"/>
  </mergeCells>
  <phoneticPr fontId="0" type="noConversion"/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 Jan</dc:creator>
  <cp:lastModifiedBy>Z</cp:lastModifiedBy>
  <cp:lastPrinted>2017-09-19T07:09:22Z</cp:lastPrinted>
  <dcterms:created xsi:type="dcterms:W3CDTF">2017-09-15T07:12:59Z</dcterms:created>
  <dcterms:modified xsi:type="dcterms:W3CDTF">2017-10-02T08:54:20Z</dcterms:modified>
</cp:coreProperties>
</file>